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35" windowWidth="16800" windowHeight="118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18" i="1" l="1"/>
  <c r="C18" i="1"/>
  <c r="E7" i="1" l="1"/>
  <c r="E6" i="1"/>
  <c r="E9" i="1" s="1"/>
  <c r="C6" i="1"/>
  <c r="C9" i="1" s="1"/>
  <c r="E12" i="1" l="1"/>
  <c r="E17" i="1" s="1"/>
  <c r="C7" i="1"/>
  <c r="C12" i="1" s="1"/>
  <c r="C17" i="1" s="1"/>
</calcChain>
</file>

<file path=xl/sharedStrings.xml><?xml version="1.0" encoding="utf-8"?>
<sst xmlns="http://schemas.openxmlformats.org/spreadsheetml/2006/main" count="67" uniqueCount="47">
  <si>
    <t>Jahresnutzungsgrad</t>
  </si>
  <si>
    <t>Schornsteinfeger, Emissionsprüfung</t>
  </si>
  <si>
    <t>Gesamt</t>
  </si>
  <si>
    <t>&lt;1990</t>
  </si>
  <si>
    <t>1990-1995</t>
  </si>
  <si>
    <t>1996-2000</t>
  </si>
  <si>
    <t>2001-2005</t>
  </si>
  <si>
    <t>2006-2010</t>
  </si>
  <si>
    <t>&gt; 2010</t>
  </si>
  <si>
    <t>Daten</t>
  </si>
  <si>
    <t>tatsächlicher Preis  je kWh genutzter Wärme</t>
  </si>
  <si>
    <t>Beispielrechnung</t>
  </si>
  <si>
    <t>Ihre persönliche Rechnung</t>
  </si>
  <si>
    <t>Liter</t>
  </si>
  <si>
    <t>€</t>
  </si>
  <si>
    <t>kWh</t>
  </si>
  <si>
    <t>%</t>
  </si>
  <si>
    <t>Energiemenge des Öls</t>
  </si>
  <si>
    <t xml:space="preserve">nutzbare Energiemenge im Haus </t>
  </si>
  <si>
    <t>Jahresnutzungsgrad Heizkessel²</t>
  </si>
  <si>
    <t>Baujahr Öl-Kessel</t>
  </si>
  <si>
    <t>Jährlicher Ölverbrauch ihrer Heizung</t>
  </si>
  <si>
    <r>
      <t>Ölpreis je Liter</t>
    </r>
    <r>
      <rPr>
        <sz val="10"/>
        <color theme="1"/>
        <rFont val="Calibri"/>
        <family val="2"/>
        <scheme val="minor"/>
      </rPr>
      <t xml:space="preserve"> (aktueller Preis)</t>
    </r>
  </si>
  <si>
    <r>
      <t>Wartungskosten</t>
    </r>
    <r>
      <rPr>
        <sz val="10"/>
        <color theme="1"/>
        <rFont val="Calibri"/>
        <family val="2"/>
        <scheme val="minor"/>
      </rPr>
      <t xml:space="preserve"> (z.B. Heizungsbauer, etc.)</t>
    </r>
  </si>
  <si>
    <r>
      <t>Kosten</t>
    </r>
    <r>
      <rPr>
        <sz val="10"/>
        <color theme="1"/>
        <rFont val="Calibri"/>
        <family val="2"/>
        <scheme val="minor"/>
      </rPr>
      <t xml:space="preserve"> (jeweils € je Jahr)</t>
    </r>
  </si>
  <si>
    <r>
      <t>Stromkosten</t>
    </r>
    <r>
      <rPr>
        <sz val="10"/>
        <color theme="1"/>
        <rFont val="Calibri"/>
        <family val="2"/>
        <scheme val="minor"/>
      </rPr>
      <t xml:space="preserve"> (für Pumpen etc.)</t>
    </r>
  </si>
  <si>
    <t>Rückstellung für Ersatzbeschaffung³ Heizung</t>
  </si>
  <si>
    <t>A</t>
  </si>
  <si>
    <t>B</t>
  </si>
  <si>
    <t>C=A*10</t>
  </si>
  <si>
    <t>D=B/10</t>
  </si>
  <si>
    <t>E</t>
  </si>
  <si>
    <t>F=C*E/100</t>
  </si>
  <si>
    <t>G=C*D</t>
  </si>
  <si>
    <t>H</t>
  </si>
  <si>
    <t>I</t>
  </si>
  <si>
    <t>J</t>
  </si>
  <si>
    <t>K</t>
  </si>
  <si>
    <t>L=Summe G bis K</t>
  </si>
  <si>
    <t>spezifischer Energiepreis pro kWh*</t>
  </si>
  <si>
    <t>Formeln / Berechnung</t>
  </si>
  <si>
    <r>
      <t>ct/kWh</t>
    </r>
    <r>
      <rPr>
        <b/>
        <vertAlign val="subscript"/>
        <sz val="10"/>
        <color theme="1"/>
        <rFont val="Calibri"/>
        <family val="2"/>
        <scheme val="minor"/>
      </rPr>
      <t>th</t>
    </r>
  </si>
  <si>
    <r>
      <t>ct/kWh</t>
    </r>
    <r>
      <rPr>
        <b/>
        <vertAlign val="subscript"/>
        <sz val="12"/>
        <color theme="1"/>
        <rFont val="Calibri"/>
        <family val="2"/>
        <scheme val="minor"/>
      </rPr>
      <t>th</t>
    </r>
  </si>
  <si>
    <t>M=L/F*100</t>
  </si>
  <si>
    <t>Ihre persönl. Kostenübersicht</t>
  </si>
  <si>
    <r>
      <t>Verbrauchskosten</t>
    </r>
    <r>
      <rPr>
        <sz val="10"/>
        <color theme="1"/>
        <rFont val="Calibri"/>
        <family val="2"/>
        <scheme val="minor"/>
      </rPr>
      <t xml:space="preserve"> (aus obiger Energiemenge &amp; -preis)</t>
    </r>
  </si>
  <si>
    <t>Quelle: naturstrom.de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</si>
</sst>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8"/>
      <color rgb="FF0000FF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4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4" xfId="0" applyBorder="1" applyAlignment="1">
      <alignment horizontal="left" vertical="center" indent="1"/>
    </xf>
    <xf numFmtId="3" fontId="7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9" fontId="2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9" fontId="0" fillId="0" borderId="5" xfId="1" applyFont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164" fontId="0" fillId="0" borderId="5" xfId="0" applyNumberFormat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4" fontId="9" fillId="2" borderId="0" xfId="0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164" fontId="5" fillId="3" borderId="7" xfId="0" applyNumberFormat="1" applyFont="1" applyFill="1" applyBorder="1" applyAlignment="1">
      <alignment vertical="center"/>
    </xf>
    <xf numFmtId="164" fontId="4" fillId="3" borderId="8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top"/>
    </xf>
    <xf numFmtId="4" fontId="13" fillId="3" borderId="7" xfId="0" applyNumberFormat="1" applyFont="1" applyFill="1" applyBorder="1" applyAlignment="1">
      <alignment vertical="center"/>
    </xf>
    <xf numFmtId="4" fontId="14" fillId="3" borderId="7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9" fontId="2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5" fillId="3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666749</xdr:rowOff>
    </xdr:from>
    <xdr:ext cx="6543674" cy="2158924"/>
    <xdr:sp macro="" textlink="">
      <xdr:nvSpPr>
        <xdr:cNvPr id="2" name="Textfeld 1"/>
        <xdr:cNvSpPr txBox="1"/>
      </xdr:nvSpPr>
      <xdr:spPr>
        <a:xfrm>
          <a:off x="0" y="4848224"/>
          <a:ext cx="6543674" cy="215892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200" b="1"/>
            <a:t>Erläuterung:</a:t>
          </a:r>
        </a:p>
        <a:p>
          <a:pPr lvl="0"/>
          <a:r>
            <a:rPr lang="de-DE" sz="1200" b="1"/>
            <a:t>* </a:t>
          </a:r>
          <a:r>
            <a:rPr lang="de-DE" sz="1200" b="0"/>
            <a:t>Der spezifische Energiepreis pro kWh ergibt sich aus dem Heizwert von Heizöl</a:t>
          </a:r>
          <a:br>
            <a:rPr lang="de-DE" sz="1200" b="0"/>
          </a:br>
          <a:r>
            <a:rPr lang="de-DE" sz="1200" b="0" baseline="0"/>
            <a:t>   </a:t>
          </a:r>
          <a:r>
            <a:rPr lang="de-DE" sz="1200" b="0"/>
            <a:t>( 1 Liter Öl = 10kWh Energie).</a:t>
          </a:r>
          <a:endParaRPr lang="de-DE" sz="1200" b="0" baseline="0"/>
        </a:p>
        <a:p>
          <a:r>
            <a:rPr lang="de-DE" sz="1200" b="0" baseline="0"/>
            <a:t>² Der Jahresnutzungsgrad ergibt sich je nach Baujahr des Öl-Kessels (siehe Tabelle unten) aus</a:t>
          </a:r>
          <a:br>
            <a:rPr lang="de-DE" sz="1200" b="0" baseline="0"/>
          </a:br>
          <a:r>
            <a:rPr lang="de-DE" sz="1200" b="0" baseline="0"/>
            <a:t>   Umwandlungsverlusten zwischen 10-25%. Diese ergeben sich aus Abstrahlverlusten des Kessels</a:t>
          </a:r>
          <a:br>
            <a:rPr lang="de-DE" sz="1200" b="0" baseline="0"/>
          </a:br>
          <a:r>
            <a:rPr lang="de-DE" sz="1200" b="0" baseline="0"/>
            <a:t>   und in Form von heißem Abgas, das durch den Schornstein entweicht. Der Jahresnutzungsgrad ist</a:t>
          </a:r>
        </a:p>
        <a:p>
          <a:r>
            <a:rPr lang="de-DE" sz="1200" b="0" baseline="0"/>
            <a:t>   als mittlerer Wirkungsgrad des Kessels zu verstehen und nicht mit dem vom Hersteller</a:t>
          </a:r>
          <a:br>
            <a:rPr lang="de-DE" sz="1200" b="0" baseline="0"/>
          </a:br>
          <a:r>
            <a:rPr lang="de-DE" sz="1200" b="0" baseline="0"/>
            <a:t>   angegebenen Spitzenwirkungsgrad zu verwechseln.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³ Der Rückstellungsbetrag ergibt sich wie folgt:</a:t>
          </a:r>
          <a:br>
            <a:rPr lang="de-DE" sz="12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2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   </a:t>
          </a:r>
          <a:r>
            <a:rPr lang="de-DE" sz="1200" b="0" baseline="0"/>
            <a:t>Die Kosten für eine Erneuerung der Kesselanlage werden mit 12.000 € angenommen und über</a:t>
          </a:r>
          <a:br>
            <a:rPr lang="de-DE" sz="1200" b="0" baseline="0"/>
          </a:br>
          <a:r>
            <a:rPr lang="de-DE" sz="1200" b="0" baseline="0"/>
            <a:t>   20 Jahre angespart.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Neunkirchen/Nahe">
      <a:dk1>
        <a:srgbClr val="000000"/>
      </a:dk1>
      <a:lt1>
        <a:srgbClr val="595959"/>
      </a:lt1>
      <a:dk2>
        <a:srgbClr val="7F7F7F"/>
      </a:dk2>
      <a:lt2>
        <a:srgbClr val="FFFFFF"/>
      </a:lt2>
      <a:accent1>
        <a:srgbClr val="FFFF00"/>
      </a:accent1>
      <a:accent2>
        <a:srgbClr val="FFFF66"/>
      </a:accent2>
      <a:accent3>
        <a:srgbClr val="FFFF9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topLeftCell="A13" workbookViewId="0">
      <selection activeCell="B28" sqref="B28"/>
    </sheetView>
  </sheetViews>
  <sheetFormatPr baseColWidth="10" defaultRowHeight="15.75" x14ac:dyDescent="0.25"/>
  <cols>
    <col min="1" max="1" width="42" style="1" customWidth="1"/>
    <col min="2" max="2" width="10.875" style="1" customWidth="1"/>
    <col min="3" max="3" width="8.625" style="2" customWidth="1"/>
    <col min="4" max="4" width="6.625" style="2" customWidth="1"/>
    <col min="5" max="5" width="15.875" style="1" customWidth="1"/>
    <col min="6" max="6" width="9.125" style="1" customWidth="1"/>
    <col min="7" max="7" width="8.75" style="1" customWidth="1"/>
    <col min="8" max="16384" width="11" style="1"/>
  </cols>
  <sheetData>
    <row r="1" spans="1:7" s="6" customFormat="1" ht="40.5" customHeight="1" thickBot="1" x14ac:dyDescent="0.3">
      <c r="A1" s="54" t="s">
        <v>44</v>
      </c>
      <c r="B1" s="54"/>
      <c r="C1" s="54"/>
      <c r="D1" s="54"/>
      <c r="E1" s="54"/>
      <c r="F1" s="54"/>
      <c r="G1" s="37"/>
    </row>
    <row r="2" spans="1:7" s="36" customFormat="1" ht="33" customHeight="1" thickTop="1" x14ac:dyDescent="0.2">
      <c r="A2" s="35"/>
      <c r="B2" s="40" t="s">
        <v>40</v>
      </c>
      <c r="C2" s="51" t="s">
        <v>11</v>
      </c>
      <c r="D2" s="51"/>
      <c r="E2" s="52" t="s">
        <v>12</v>
      </c>
      <c r="F2" s="53"/>
    </row>
    <row r="3" spans="1:7" x14ac:dyDescent="0.25">
      <c r="A3" s="7" t="s">
        <v>9</v>
      </c>
      <c r="B3" s="48"/>
      <c r="C3" s="48"/>
      <c r="D3" s="48"/>
      <c r="E3" s="48"/>
      <c r="F3" s="49"/>
    </row>
    <row r="4" spans="1:7" x14ac:dyDescent="0.25">
      <c r="A4" s="8" t="s">
        <v>21</v>
      </c>
      <c r="B4" s="41" t="s">
        <v>27</v>
      </c>
      <c r="C4" s="9">
        <v>2500</v>
      </c>
      <c r="D4" s="9" t="s">
        <v>13</v>
      </c>
      <c r="E4" s="10"/>
      <c r="F4" s="11" t="s">
        <v>13</v>
      </c>
    </row>
    <row r="5" spans="1:7" x14ac:dyDescent="0.25">
      <c r="A5" s="8" t="s">
        <v>22</v>
      </c>
      <c r="B5" s="41" t="s">
        <v>28</v>
      </c>
      <c r="C5" s="12">
        <v>0.74</v>
      </c>
      <c r="D5" s="13" t="s">
        <v>14</v>
      </c>
      <c r="E5" s="14"/>
      <c r="F5" s="15" t="s">
        <v>14</v>
      </c>
    </row>
    <row r="6" spans="1:7" x14ac:dyDescent="0.25">
      <c r="A6" s="16" t="s">
        <v>17</v>
      </c>
      <c r="B6" s="41" t="s">
        <v>29</v>
      </c>
      <c r="C6" s="17">
        <f>C4*10</f>
        <v>25000</v>
      </c>
      <c r="D6" s="9" t="s">
        <v>15</v>
      </c>
      <c r="E6" s="18">
        <f>E4*10</f>
        <v>0</v>
      </c>
      <c r="F6" s="11" t="s">
        <v>15</v>
      </c>
    </row>
    <row r="7" spans="1:7" x14ac:dyDescent="0.25">
      <c r="A7" s="8" t="s">
        <v>39</v>
      </c>
      <c r="B7" s="41" t="s">
        <v>30</v>
      </c>
      <c r="C7" s="19">
        <f>C5/10</f>
        <v>7.3999999999999996E-2</v>
      </c>
      <c r="D7" s="13" t="s">
        <v>14</v>
      </c>
      <c r="E7" s="20">
        <f>E5/10</f>
        <v>0</v>
      </c>
      <c r="F7" s="15" t="s">
        <v>14</v>
      </c>
    </row>
    <row r="8" spans="1:7" x14ac:dyDescent="0.25">
      <c r="A8" s="8" t="s">
        <v>19</v>
      </c>
      <c r="B8" s="41" t="s">
        <v>31</v>
      </c>
      <c r="C8" s="9">
        <v>83</v>
      </c>
      <c r="D8" s="21" t="s">
        <v>16</v>
      </c>
      <c r="E8" s="22"/>
      <c r="F8" s="23" t="s">
        <v>16</v>
      </c>
    </row>
    <row r="9" spans="1:7" x14ac:dyDescent="0.25">
      <c r="A9" s="8" t="s">
        <v>18</v>
      </c>
      <c r="B9" s="41" t="s">
        <v>32</v>
      </c>
      <c r="C9" s="17">
        <f>C6*C8/100</f>
        <v>20750</v>
      </c>
      <c r="D9" s="9" t="s">
        <v>15</v>
      </c>
      <c r="E9" s="18">
        <f>E6*E8/100</f>
        <v>0</v>
      </c>
      <c r="F9" s="11" t="s">
        <v>15</v>
      </c>
    </row>
    <row r="10" spans="1:7" x14ac:dyDescent="0.25">
      <c r="A10" s="55"/>
      <c r="B10" s="56"/>
      <c r="C10" s="56"/>
      <c r="D10" s="56"/>
      <c r="E10" s="56"/>
      <c r="F10" s="57"/>
    </row>
    <row r="11" spans="1:7" x14ac:dyDescent="0.25">
      <c r="A11" s="7" t="s">
        <v>24</v>
      </c>
      <c r="B11" s="48"/>
      <c r="C11" s="48"/>
      <c r="D11" s="48"/>
      <c r="E11" s="48"/>
      <c r="F11" s="49"/>
    </row>
    <row r="12" spans="1:7" x14ac:dyDescent="0.25">
      <c r="A12" s="16" t="s">
        <v>45</v>
      </c>
      <c r="B12" s="41" t="s">
        <v>33</v>
      </c>
      <c r="C12" s="24">
        <f>C7*C6</f>
        <v>1850</v>
      </c>
      <c r="D12" s="13" t="s">
        <v>14</v>
      </c>
      <c r="E12" s="33">
        <f>E7*E6</f>
        <v>0</v>
      </c>
      <c r="F12" s="25" t="s">
        <v>14</v>
      </c>
    </row>
    <row r="13" spans="1:7" x14ac:dyDescent="0.25">
      <c r="A13" s="16" t="s">
        <v>23</v>
      </c>
      <c r="B13" s="41" t="s">
        <v>34</v>
      </c>
      <c r="C13" s="12">
        <v>90</v>
      </c>
      <c r="D13" s="13" t="s">
        <v>14</v>
      </c>
      <c r="E13" s="34"/>
      <c r="F13" s="25" t="s">
        <v>14</v>
      </c>
    </row>
    <row r="14" spans="1:7" x14ac:dyDescent="0.25">
      <c r="A14" s="16" t="s">
        <v>1</v>
      </c>
      <c r="B14" s="41" t="s">
        <v>35</v>
      </c>
      <c r="C14" s="12">
        <v>80</v>
      </c>
      <c r="D14" s="13" t="s">
        <v>14</v>
      </c>
      <c r="E14" s="34"/>
      <c r="F14" s="25" t="s">
        <v>14</v>
      </c>
    </row>
    <row r="15" spans="1:7" x14ac:dyDescent="0.25">
      <c r="A15" s="16" t="s">
        <v>25</v>
      </c>
      <c r="B15" s="41" t="s">
        <v>36</v>
      </c>
      <c r="C15" s="12">
        <v>70</v>
      </c>
      <c r="D15" s="13" t="s">
        <v>14</v>
      </c>
      <c r="E15" s="34"/>
      <c r="F15" s="25" t="s">
        <v>14</v>
      </c>
    </row>
    <row r="16" spans="1:7" x14ac:dyDescent="0.25">
      <c r="A16" s="16" t="s">
        <v>26</v>
      </c>
      <c r="B16" s="41" t="s">
        <v>37</v>
      </c>
      <c r="C16" s="12">
        <v>600</v>
      </c>
      <c r="D16" s="13" t="s">
        <v>14</v>
      </c>
      <c r="E16" s="34"/>
      <c r="F16" s="25" t="s">
        <v>14</v>
      </c>
    </row>
    <row r="17" spans="1:6" x14ac:dyDescent="0.25">
      <c r="A17" s="7" t="s">
        <v>2</v>
      </c>
      <c r="B17" s="41" t="s">
        <v>38</v>
      </c>
      <c r="C17" s="26">
        <f>SUM(C12:C16)</f>
        <v>2690</v>
      </c>
      <c r="D17" s="27" t="s">
        <v>14</v>
      </c>
      <c r="E17" s="28">
        <f>SUM(E12:E16)</f>
        <v>0</v>
      </c>
      <c r="F17" s="29" t="s">
        <v>14</v>
      </c>
    </row>
    <row r="18" spans="1:6" ht="19.5" thickBot="1" x14ac:dyDescent="0.3">
      <c r="A18" s="30" t="s">
        <v>10</v>
      </c>
      <c r="B18" s="47" t="s">
        <v>43</v>
      </c>
      <c r="C18" s="38">
        <f>C17/C9*100</f>
        <v>12.963855421686747</v>
      </c>
      <c r="D18" s="31" t="s">
        <v>41</v>
      </c>
      <c r="E18" s="39" t="e">
        <f>E17/E9*100</f>
        <v>#DIV/0!</v>
      </c>
      <c r="F18" s="32" t="s">
        <v>42</v>
      </c>
    </row>
    <row r="19" spans="1:6" ht="246.75" customHeight="1" thickTop="1" x14ac:dyDescent="0.25"/>
    <row r="20" spans="1:6" s="2" customFormat="1" ht="15" customHeight="1" x14ac:dyDescent="0.25">
      <c r="A20" s="42" t="s">
        <v>20</v>
      </c>
      <c r="B20" s="46" t="s">
        <v>0</v>
      </c>
      <c r="C20" s="3"/>
      <c r="D20" s="5"/>
    </row>
    <row r="21" spans="1:6" s="2" customFormat="1" ht="15" customHeight="1" x14ac:dyDescent="0.25">
      <c r="A21" s="43" t="s">
        <v>3</v>
      </c>
      <c r="B21" s="44">
        <v>0.75</v>
      </c>
      <c r="C21" s="5"/>
      <c r="D21" s="5"/>
    </row>
    <row r="22" spans="1:6" s="2" customFormat="1" ht="15" customHeight="1" x14ac:dyDescent="0.25">
      <c r="A22" s="43" t="s">
        <v>4</v>
      </c>
      <c r="B22" s="44">
        <v>0.77</v>
      </c>
      <c r="C22" s="5"/>
      <c r="D22" s="5"/>
    </row>
    <row r="23" spans="1:6" s="2" customFormat="1" ht="15" customHeight="1" x14ac:dyDescent="0.25">
      <c r="A23" s="43" t="s">
        <v>5</v>
      </c>
      <c r="B23" s="44">
        <v>0.8</v>
      </c>
      <c r="C23" s="5"/>
      <c r="D23" s="5"/>
    </row>
    <row r="24" spans="1:6" s="2" customFormat="1" ht="15" customHeight="1" x14ac:dyDescent="0.25">
      <c r="A24" s="43" t="s">
        <v>6</v>
      </c>
      <c r="B24" s="44">
        <v>0.83</v>
      </c>
      <c r="C24" s="5"/>
    </row>
    <row r="25" spans="1:6" s="2" customFormat="1" ht="15" customHeight="1" x14ac:dyDescent="0.25">
      <c r="A25" s="43" t="s">
        <v>7</v>
      </c>
      <c r="B25" s="44">
        <v>0.86</v>
      </c>
      <c r="C25" s="5"/>
    </row>
    <row r="26" spans="1:6" s="2" customFormat="1" ht="15" customHeight="1" x14ac:dyDescent="0.25">
      <c r="A26" s="43" t="s">
        <v>8</v>
      </c>
      <c r="B26" s="44">
        <v>0.89</v>
      </c>
      <c r="C26" s="5"/>
    </row>
    <row r="27" spans="1:6" x14ac:dyDescent="0.25">
      <c r="B27" s="50" t="s">
        <v>46</v>
      </c>
      <c r="C27" s="50"/>
      <c r="D27" s="50"/>
      <c r="E27" s="45"/>
    </row>
    <row r="28" spans="1:6" x14ac:dyDescent="0.25">
      <c r="C28" s="4"/>
    </row>
    <row r="29" spans="1:6" x14ac:dyDescent="0.25">
      <c r="C29" s="4"/>
    </row>
  </sheetData>
  <mergeCells count="7">
    <mergeCell ref="B11:F11"/>
    <mergeCell ref="B27:D27"/>
    <mergeCell ref="C2:D2"/>
    <mergeCell ref="E2:F2"/>
    <mergeCell ref="A1:F1"/>
    <mergeCell ref="B3:F3"/>
    <mergeCell ref="A10:F10"/>
  </mergeCells>
  <pageMargins left="0.51181102362204722" right="0.31496062992125984" top="0.78740157480314965" bottom="0.59055118110236227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schwartz</dc:creator>
  <cp:lastModifiedBy>schwartz</cp:lastModifiedBy>
  <cp:lastPrinted>2018-09-03T07:36:58Z</cp:lastPrinted>
  <dcterms:created xsi:type="dcterms:W3CDTF">2018-08-27T09:15:24Z</dcterms:created>
  <dcterms:modified xsi:type="dcterms:W3CDTF">2018-09-05T11:21:40Z</dcterms:modified>
</cp:coreProperties>
</file>